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alkstickstoff\FOCUS-Rechnungen\"/>
    </mc:Choice>
  </mc:AlternateContent>
  <bookViews>
    <workbookView xWindow="0" yWindow="0" windowWidth="21570" windowHeight="958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6" i="1"/>
  <c r="E8" i="1"/>
  <c r="G8" i="1" s="1"/>
  <c r="E7" i="1"/>
  <c r="G7" i="1" s="1"/>
  <c r="E6" i="1"/>
  <c r="E5" i="1"/>
  <c r="G5" i="1" s="1"/>
  <c r="E4" i="1"/>
  <c r="G4" i="1" s="1"/>
  <c r="E3" i="1"/>
  <c r="G3" i="1" s="1"/>
  <c r="G9" i="1" l="1"/>
</calcChain>
</file>

<file path=xl/sharedStrings.xml><?xml version="1.0" encoding="utf-8"?>
<sst xmlns="http://schemas.openxmlformats.org/spreadsheetml/2006/main" count="29" uniqueCount="21">
  <si>
    <t>Soil</t>
  </si>
  <si>
    <t>Refesol 01-A</t>
  </si>
  <si>
    <t>Refesol 02-A</t>
  </si>
  <si>
    <t>Loamy sand</t>
  </si>
  <si>
    <t>Silt loam</t>
  </si>
  <si>
    <t>Exp (%)</t>
  </si>
  <si>
    <t>Faktor</t>
  </si>
  <si>
    <t>DT50 (20 °C)</t>
  </si>
  <si>
    <t>Dt50 (20 °C) und pF 2</t>
  </si>
  <si>
    <t>pF2 FC (%)</t>
  </si>
  <si>
    <t>Soil type (USDA)</t>
  </si>
  <si>
    <t>Feuchtenormalisierung entsprechend FOCUS (2000)</t>
  </si>
  <si>
    <t>Korr.</t>
  </si>
  <si>
    <t>komplett normiert</t>
  </si>
  <si>
    <t>Temp normiert</t>
  </si>
  <si>
    <t>pF2 (FC) wird als optimale Feuchte betrachtet</t>
  </si>
  <si>
    <t>grav. Feuchte</t>
  </si>
  <si>
    <t>grav.Feuchte</t>
  </si>
  <si>
    <t>FOCUS (2000) “FOCUS groundwater scenarios in the EU review of active</t>
  </si>
  <si>
    <t>substances” Report of the FOCUS Groundwater Scenarios Workgroup, EC</t>
  </si>
  <si>
    <t>Document Reference Sanco/321/2000 rev.2, 202pp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</si>
</sst>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164" fontId="1" fillId="2" borderId="0" xfId="1" applyNumberFormat="1"/>
  </cellXfs>
  <cellStyles count="2">
    <cellStyle name="Gut" xfId="1" builtinId="26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G3" sqref="G3"/>
    </sheetView>
  </sheetViews>
  <sheetFormatPr baseColWidth="10" defaultRowHeight="15" x14ac:dyDescent="0.25"/>
  <cols>
    <col min="1" max="1" width="13.140625" customWidth="1"/>
    <col min="2" max="2" width="15.42578125" bestFit="1" customWidth="1"/>
    <col min="3" max="3" width="12.85546875" bestFit="1" customWidth="1"/>
    <col min="4" max="4" width="12.42578125" bestFit="1" customWidth="1"/>
    <col min="5" max="5" width="6.5703125" customWidth="1"/>
    <col min="6" max="6" width="14.28515625" bestFit="1" customWidth="1"/>
    <col min="7" max="7" width="19.140625" bestFit="1" customWidth="1"/>
  </cols>
  <sheetData>
    <row r="1" spans="1:7" x14ac:dyDescent="0.25">
      <c r="C1" t="s">
        <v>16</v>
      </c>
      <c r="D1" t="s">
        <v>17</v>
      </c>
      <c r="E1" t="s">
        <v>12</v>
      </c>
      <c r="F1" t="s">
        <v>14</v>
      </c>
      <c r="G1" t="s">
        <v>13</v>
      </c>
    </row>
    <row r="2" spans="1:7" x14ac:dyDescent="0.25">
      <c r="A2" t="s">
        <v>0</v>
      </c>
      <c r="B2" t="s">
        <v>10</v>
      </c>
      <c r="C2" t="s">
        <v>9</v>
      </c>
      <c r="D2" t="s">
        <v>5</v>
      </c>
      <c r="E2" t="s">
        <v>6</v>
      </c>
      <c r="F2" t="s">
        <v>7</v>
      </c>
      <c r="G2" t="s">
        <v>8</v>
      </c>
    </row>
    <row r="3" spans="1:7" x14ac:dyDescent="0.25">
      <c r="A3" t="s">
        <v>1</v>
      </c>
      <c r="B3" t="s">
        <v>3</v>
      </c>
      <c r="C3">
        <v>12</v>
      </c>
      <c r="D3">
        <v>10</v>
      </c>
      <c r="E3" s="1">
        <f>(D3/C3)^0.7</f>
        <v>0.88018330703271519</v>
      </c>
      <c r="F3">
        <v>0.58499999999999996</v>
      </c>
      <c r="G3" s="1">
        <f>F3*E3</f>
        <v>0.51490723461413834</v>
      </c>
    </row>
    <row r="4" spans="1:7" x14ac:dyDescent="0.25">
      <c r="A4" t="s">
        <v>1</v>
      </c>
      <c r="B4" t="s">
        <v>3</v>
      </c>
      <c r="C4">
        <v>12</v>
      </c>
      <c r="D4">
        <v>5</v>
      </c>
      <c r="E4" s="1">
        <f t="shared" ref="E4:E6" si="0">(D4/C4)^0.7</f>
        <v>0.54181638058639026</v>
      </c>
      <c r="F4">
        <v>0.95799999999999996</v>
      </c>
      <c r="G4" s="1">
        <f t="shared" ref="G4:G8" si="1">F4*E4</f>
        <v>0.51906009260176189</v>
      </c>
    </row>
    <row r="5" spans="1:7" x14ac:dyDescent="0.25">
      <c r="A5" t="s">
        <v>2</v>
      </c>
      <c r="B5" t="s">
        <v>4</v>
      </c>
      <c r="C5">
        <v>26</v>
      </c>
      <c r="D5">
        <v>21</v>
      </c>
      <c r="E5" s="1">
        <f t="shared" si="0"/>
        <v>0.86113682751265885</v>
      </c>
      <c r="F5">
        <v>0.46300000000000002</v>
      </c>
      <c r="G5" s="1">
        <f t="shared" si="1"/>
        <v>0.39870635113836106</v>
      </c>
    </row>
    <row r="6" spans="1:7" x14ac:dyDescent="0.25">
      <c r="A6" t="s">
        <v>2</v>
      </c>
      <c r="B6" t="s">
        <v>4</v>
      </c>
      <c r="C6">
        <v>26</v>
      </c>
      <c r="D6">
        <v>10.4</v>
      </c>
      <c r="E6" s="1">
        <f t="shared" si="0"/>
        <v>0.52655288173369497</v>
      </c>
      <c r="F6">
        <v>0.86699999999999999</v>
      </c>
      <c r="G6" s="1">
        <f t="shared" si="1"/>
        <v>0.45652134846311354</v>
      </c>
    </row>
    <row r="7" spans="1:7" x14ac:dyDescent="0.25">
      <c r="A7" t="s">
        <v>1</v>
      </c>
      <c r="B7" t="s">
        <v>3</v>
      </c>
      <c r="C7">
        <v>12</v>
      </c>
      <c r="D7">
        <v>10</v>
      </c>
      <c r="E7" s="1">
        <f>(D7/C7)^0.7</f>
        <v>0.88018330703271519</v>
      </c>
      <c r="F7">
        <v>0.6</v>
      </c>
      <c r="G7" s="1">
        <f t="shared" si="1"/>
        <v>0.52810998421962907</v>
      </c>
    </row>
    <row r="8" spans="1:7" x14ac:dyDescent="0.25">
      <c r="A8" t="s">
        <v>1</v>
      </c>
      <c r="B8" t="s">
        <v>3</v>
      </c>
      <c r="C8">
        <v>12</v>
      </c>
      <c r="D8">
        <v>5</v>
      </c>
      <c r="E8" s="1">
        <f t="shared" ref="E8" si="2">(D8/C8)^0.7</f>
        <v>0.54181638058639026</v>
      </c>
      <c r="F8">
        <v>1.21</v>
      </c>
      <c r="G8" s="1">
        <f t="shared" si="1"/>
        <v>0.65559782050953219</v>
      </c>
    </row>
    <row r="9" spans="1:7" x14ac:dyDescent="0.25">
      <c r="E9" s="2"/>
      <c r="F9" s="1">
        <f>GEOMEAN(F3,F5,F7)</f>
        <v>0.54571099304762682</v>
      </c>
      <c r="G9" s="3">
        <f>GEOMEAN(G3:G8)</f>
        <v>0.50629518018986164</v>
      </c>
    </row>
    <row r="10" spans="1:7" x14ac:dyDescent="0.25">
      <c r="A10" t="s">
        <v>15</v>
      </c>
    </row>
    <row r="11" spans="1:7" x14ac:dyDescent="0.25">
      <c r="A11" t="s">
        <v>11</v>
      </c>
    </row>
    <row r="13" spans="1:7" x14ac:dyDescent="0.25">
      <c r="A13" t="s">
        <v>18</v>
      </c>
    </row>
    <row r="14" spans="1:7" x14ac:dyDescent="0.25">
      <c r="A14" t="s">
        <v>19</v>
      </c>
    </row>
    <row r="15" spans="1:7" x14ac:dyDescent="0.25">
      <c r="A15" t="s">
        <v>20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Fraunhofer IME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Klein</dc:creator>
  <cp:lastModifiedBy>Michael Klein</cp:lastModifiedBy>
  <dcterms:created xsi:type="dcterms:W3CDTF">2018-09-24T05:51:06Z</dcterms:created>
  <dcterms:modified xsi:type="dcterms:W3CDTF">2018-09-24T06:25:24Z</dcterms:modified>
</cp:coreProperties>
</file>