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lein\Desktop\"/>
    </mc:Choice>
  </mc:AlternateContent>
  <bookViews>
    <workbookView xWindow="0" yWindow="0" windowWidth="28800" windowHeight="14280" activeTab="1"/>
  </bookViews>
  <sheets>
    <sheet name="Verwaltung" sheetId="2" r:id="rId1"/>
    <sheet name="für mich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" i="2" l="1"/>
  <c r="F10" i="2"/>
  <c r="F11" i="2" s="1"/>
  <c r="E10" i="2"/>
  <c r="E11" i="2" s="1"/>
  <c r="D10" i="2"/>
  <c r="H9" i="2"/>
  <c r="G9" i="2"/>
  <c r="I9" i="2" s="1"/>
  <c r="F9" i="2"/>
  <c r="H8" i="2"/>
  <c r="G8" i="2"/>
  <c r="I8" i="2" s="1"/>
  <c r="F8" i="2"/>
  <c r="H7" i="2"/>
  <c r="G7" i="2"/>
  <c r="I7" i="2" s="1"/>
  <c r="F7" i="2"/>
  <c r="H6" i="2"/>
  <c r="G6" i="2"/>
  <c r="I6" i="2" s="1"/>
  <c r="F6" i="2"/>
  <c r="H5" i="2"/>
  <c r="G5" i="2"/>
  <c r="I5" i="2" s="1"/>
  <c r="F5" i="2"/>
  <c r="H4" i="2"/>
  <c r="G4" i="2"/>
  <c r="I4" i="2" s="1"/>
  <c r="F4" i="2"/>
  <c r="H3" i="2"/>
  <c r="G3" i="2"/>
  <c r="I3" i="2" s="1"/>
  <c r="F3" i="2"/>
  <c r="H2" i="2"/>
  <c r="G2" i="2"/>
  <c r="I2" i="2" s="1"/>
  <c r="F2" i="2"/>
  <c r="E12" i="2" l="1"/>
  <c r="G10" i="2"/>
  <c r="H10" i="2"/>
  <c r="H11" i="2" s="1"/>
  <c r="G11" i="2" l="1"/>
  <c r="G12" i="2" s="1"/>
  <c r="I10" i="2"/>
  <c r="I11" i="2" s="1"/>
  <c r="I12" i="2"/>
  <c r="E10" i="1"/>
  <c r="D10" i="1"/>
</calcChain>
</file>

<file path=xl/sharedStrings.xml><?xml version="1.0" encoding="utf-8"?>
<sst xmlns="http://schemas.openxmlformats.org/spreadsheetml/2006/main" count="26" uniqueCount="15">
  <si>
    <t>Aufgabe</t>
  </si>
  <si>
    <t>Auftrag</t>
  </si>
  <si>
    <t>Abgabe</t>
  </si>
  <si>
    <t>Stunden Judith</t>
  </si>
  <si>
    <t>Stunden Michael</t>
  </si>
  <si>
    <t>FOCUS SWASH (Oberflächenwasser) neue Zeiträume</t>
  </si>
  <si>
    <t>Temperatur- und Feuchtekorrektur neue PERLKA-Studien</t>
  </si>
  <si>
    <t>Überprüfung des Berichts zur Normalisierung in einen Anhang</t>
  </si>
  <si>
    <t>Erweiterung der Normalisierung zu einem eigenen Bericht</t>
  </si>
  <si>
    <t>Neuer FOCUS-Bericht zu Grundwasser</t>
  </si>
  <si>
    <t>Erwerterter FOCUS-Bericht zu Grundwasser inkl. Deep placement</t>
  </si>
  <si>
    <t>Neuer FOCUS-Bericht zu Oberflächenwasser</t>
  </si>
  <si>
    <t>Neuer FOCUS-Bericht zu Oberflächenwasser inkl. Step 4</t>
  </si>
  <si>
    <t>Stunden Judith EG 13</t>
  </si>
  <si>
    <t>Stunden Michael EG 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</si>
</sst>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4" fontId="0" fillId="0" borderId="0" xfId="0" applyNumberFormat="1"/>
    <xf numFmtId="0" fontId="1" fillId="0" borderId="0" xfId="0" applyFo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workbookViewId="0">
      <selection activeCell="C4" sqref="C4"/>
    </sheetView>
  </sheetViews>
  <sheetFormatPr baseColWidth="10" defaultRowHeight="15" x14ac:dyDescent="0.25"/>
  <cols>
    <col min="1" max="1" width="59.7109375" customWidth="1"/>
  </cols>
  <sheetData>
    <row r="1" spans="1:9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9" x14ac:dyDescent="0.25">
      <c r="A2" t="s">
        <v>5</v>
      </c>
      <c r="B2" s="1">
        <v>43403</v>
      </c>
      <c r="C2" s="1">
        <v>43409</v>
      </c>
      <c r="D2">
        <v>8</v>
      </c>
      <c r="E2">
        <v>0</v>
      </c>
      <c r="F2">
        <f>D2*1.2</f>
        <v>9.6</v>
      </c>
      <c r="G2">
        <f t="shared" ref="G2:G10" si="0">E2*1.2</f>
        <v>0</v>
      </c>
      <c r="H2">
        <f>ROUND(F2,0)</f>
        <v>10</v>
      </c>
      <c r="I2">
        <f t="shared" ref="I2:I10" si="1">ROUND(G2,0)</f>
        <v>0</v>
      </c>
    </row>
    <row r="3" spans="1:9" x14ac:dyDescent="0.25">
      <c r="A3" t="s">
        <v>6</v>
      </c>
      <c r="B3" s="1">
        <v>43447</v>
      </c>
      <c r="C3" s="1">
        <v>43472</v>
      </c>
      <c r="D3">
        <v>0</v>
      </c>
      <c r="E3">
        <v>12</v>
      </c>
      <c r="F3">
        <f t="shared" ref="F3:F10" si="2">D3*1.2</f>
        <v>0</v>
      </c>
      <c r="G3">
        <f t="shared" si="0"/>
        <v>14.399999999999999</v>
      </c>
      <c r="H3">
        <f t="shared" ref="H3:H10" si="3">ROUND(F3,0)</f>
        <v>0</v>
      </c>
      <c r="I3">
        <f t="shared" si="1"/>
        <v>14</v>
      </c>
    </row>
    <row r="4" spans="1:9" x14ac:dyDescent="0.25">
      <c r="A4" t="s">
        <v>7</v>
      </c>
      <c r="B4" s="1">
        <v>43523</v>
      </c>
      <c r="C4" s="1">
        <v>43537</v>
      </c>
      <c r="D4">
        <v>0</v>
      </c>
      <c r="E4">
        <v>10</v>
      </c>
      <c r="F4">
        <f t="shared" si="2"/>
        <v>0</v>
      </c>
      <c r="G4">
        <f t="shared" si="0"/>
        <v>12</v>
      </c>
      <c r="H4">
        <f t="shared" si="3"/>
        <v>0</v>
      </c>
      <c r="I4">
        <f t="shared" si="1"/>
        <v>12</v>
      </c>
    </row>
    <row r="5" spans="1:9" x14ac:dyDescent="0.25">
      <c r="A5" t="s">
        <v>8</v>
      </c>
      <c r="B5" s="1">
        <v>43546</v>
      </c>
      <c r="C5" s="1">
        <v>43588</v>
      </c>
      <c r="D5">
        <v>0</v>
      </c>
      <c r="E5">
        <v>15</v>
      </c>
      <c r="F5">
        <f t="shared" si="2"/>
        <v>0</v>
      </c>
      <c r="G5">
        <f t="shared" si="0"/>
        <v>18</v>
      </c>
      <c r="H5">
        <f t="shared" si="3"/>
        <v>0</v>
      </c>
      <c r="I5">
        <f t="shared" si="1"/>
        <v>18</v>
      </c>
    </row>
    <row r="6" spans="1:9" x14ac:dyDescent="0.25">
      <c r="A6" t="s">
        <v>9</v>
      </c>
      <c r="B6" s="1">
        <v>43565</v>
      </c>
      <c r="C6" s="1">
        <v>43600</v>
      </c>
      <c r="D6">
        <v>0</v>
      </c>
      <c r="E6">
        <v>16</v>
      </c>
      <c r="F6">
        <f t="shared" si="2"/>
        <v>0</v>
      </c>
      <c r="G6">
        <f t="shared" si="0"/>
        <v>19.2</v>
      </c>
      <c r="H6">
        <f t="shared" si="3"/>
        <v>0</v>
      </c>
      <c r="I6">
        <f t="shared" si="1"/>
        <v>19</v>
      </c>
    </row>
    <row r="7" spans="1:9" x14ac:dyDescent="0.25">
      <c r="A7" t="s">
        <v>10</v>
      </c>
      <c r="B7" s="1">
        <v>43602</v>
      </c>
      <c r="C7" s="1">
        <v>43606</v>
      </c>
      <c r="D7">
        <v>0</v>
      </c>
      <c r="E7">
        <v>8</v>
      </c>
      <c r="F7">
        <f t="shared" si="2"/>
        <v>0</v>
      </c>
      <c r="G7">
        <f t="shared" si="0"/>
        <v>9.6</v>
      </c>
      <c r="H7">
        <f t="shared" si="3"/>
        <v>0</v>
      </c>
      <c r="I7">
        <f t="shared" si="1"/>
        <v>10</v>
      </c>
    </row>
    <row r="8" spans="1:9" x14ac:dyDescent="0.25">
      <c r="A8" t="s">
        <v>11</v>
      </c>
      <c r="B8" s="1">
        <v>43565</v>
      </c>
      <c r="C8" s="1">
        <v>43599</v>
      </c>
      <c r="D8">
        <v>34</v>
      </c>
      <c r="E8">
        <v>0</v>
      </c>
      <c r="F8">
        <f t="shared" si="2"/>
        <v>40.799999999999997</v>
      </c>
      <c r="G8">
        <f t="shared" si="0"/>
        <v>0</v>
      </c>
      <c r="H8">
        <f t="shared" si="3"/>
        <v>41</v>
      </c>
      <c r="I8">
        <f t="shared" si="1"/>
        <v>0</v>
      </c>
    </row>
    <row r="9" spans="1:9" x14ac:dyDescent="0.25">
      <c r="A9" t="s">
        <v>12</v>
      </c>
      <c r="B9" s="1">
        <v>43602</v>
      </c>
      <c r="C9" s="1">
        <v>43606</v>
      </c>
      <c r="D9">
        <v>16</v>
      </c>
      <c r="E9">
        <v>0</v>
      </c>
      <c r="F9">
        <f t="shared" si="2"/>
        <v>19.2</v>
      </c>
      <c r="G9">
        <f t="shared" si="0"/>
        <v>0</v>
      </c>
      <c r="H9">
        <f t="shared" si="3"/>
        <v>19</v>
      </c>
      <c r="I9">
        <f t="shared" si="1"/>
        <v>0</v>
      </c>
    </row>
    <row r="10" spans="1:9" x14ac:dyDescent="0.25">
      <c r="D10">
        <f>SUM(D2:D9)</f>
        <v>58</v>
      </c>
      <c r="E10">
        <f>SUM(E2:E9)</f>
        <v>61</v>
      </c>
      <c r="F10">
        <f t="shared" si="2"/>
        <v>69.599999999999994</v>
      </c>
      <c r="G10">
        <f t="shared" si="0"/>
        <v>73.2</v>
      </c>
      <c r="H10">
        <f t="shared" si="3"/>
        <v>70</v>
      </c>
      <c r="I10">
        <f t="shared" si="1"/>
        <v>73</v>
      </c>
    </row>
    <row r="11" spans="1:9" x14ac:dyDescent="0.25">
      <c r="D11">
        <f>D10*104</f>
        <v>6032</v>
      </c>
      <c r="E11">
        <f>E10*127</f>
        <v>7747</v>
      </c>
      <c r="F11">
        <f t="shared" ref="F11:G11" si="4">F10*127</f>
        <v>8839.1999999999989</v>
      </c>
      <c r="G11">
        <f t="shared" si="4"/>
        <v>9296.4</v>
      </c>
      <c r="H11">
        <f>H10*104</f>
        <v>7280</v>
      </c>
      <c r="I11">
        <f>I10*127</f>
        <v>9271</v>
      </c>
    </row>
    <row r="12" spans="1:9" x14ac:dyDescent="0.25">
      <c r="E12">
        <f>SUM(D11:E11)</f>
        <v>13779</v>
      </c>
      <c r="G12">
        <f>SUM(F11:G11)</f>
        <v>18135.599999999999</v>
      </c>
      <c r="I12">
        <f>SUM(H11:I11)</f>
        <v>16551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tabSelected="1" workbookViewId="0">
      <selection sqref="A1:E10"/>
    </sheetView>
  </sheetViews>
  <sheetFormatPr baseColWidth="10" defaultRowHeight="15" x14ac:dyDescent="0.25"/>
  <cols>
    <col min="1" max="1" width="59.7109375" customWidth="1"/>
    <col min="4" max="4" width="20.85546875" customWidth="1"/>
    <col min="5" max="5" width="22.140625" customWidth="1"/>
  </cols>
  <sheetData>
    <row r="1" spans="1:5" x14ac:dyDescent="0.25">
      <c r="A1" s="2" t="s">
        <v>0</v>
      </c>
      <c r="B1" s="2" t="s">
        <v>1</v>
      </c>
      <c r="C1" s="2" t="s">
        <v>2</v>
      </c>
      <c r="D1" s="2" t="s">
        <v>13</v>
      </c>
      <c r="E1" s="2" t="s">
        <v>14</v>
      </c>
    </row>
    <row r="2" spans="1:5" x14ac:dyDescent="0.25">
      <c r="A2" t="s">
        <v>5</v>
      </c>
      <c r="B2" s="1">
        <v>43403</v>
      </c>
      <c r="C2" s="1">
        <v>43409</v>
      </c>
      <c r="D2">
        <v>10</v>
      </c>
      <c r="E2">
        <v>0</v>
      </c>
    </row>
    <row r="3" spans="1:5" x14ac:dyDescent="0.25">
      <c r="A3" t="s">
        <v>6</v>
      </c>
      <c r="B3" s="1">
        <v>43447</v>
      </c>
      <c r="C3" s="1">
        <v>43472</v>
      </c>
      <c r="D3">
        <v>0</v>
      </c>
      <c r="E3">
        <v>14</v>
      </c>
    </row>
    <row r="4" spans="1:5" x14ac:dyDescent="0.25">
      <c r="A4" t="s">
        <v>7</v>
      </c>
      <c r="B4" s="1">
        <v>43523</v>
      </c>
      <c r="C4" s="1">
        <v>43537</v>
      </c>
      <c r="D4">
        <v>0</v>
      </c>
      <c r="E4">
        <v>12</v>
      </c>
    </row>
    <row r="5" spans="1:5" x14ac:dyDescent="0.25">
      <c r="A5" t="s">
        <v>8</v>
      </c>
      <c r="B5" s="1">
        <v>43546</v>
      </c>
      <c r="C5" s="1">
        <v>43588</v>
      </c>
      <c r="D5">
        <v>0</v>
      </c>
      <c r="E5">
        <v>18</v>
      </c>
    </row>
    <row r="6" spans="1:5" x14ac:dyDescent="0.25">
      <c r="A6" t="s">
        <v>9</v>
      </c>
      <c r="B6" s="1">
        <v>43565</v>
      </c>
      <c r="C6" s="1">
        <v>43600</v>
      </c>
      <c r="D6">
        <v>0</v>
      </c>
      <c r="E6">
        <v>19</v>
      </c>
    </row>
    <row r="7" spans="1:5" x14ac:dyDescent="0.25">
      <c r="A7" t="s">
        <v>10</v>
      </c>
      <c r="B7" s="1">
        <v>43602</v>
      </c>
      <c r="C7" s="1">
        <v>43606</v>
      </c>
      <c r="D7">
        <v>0</v>
      </c>
      <c r="E7">
        <v>10</v>
      </c>
    </row>
    <row r="8" spans="1:5" x14ac:dyDescent="0.25">
      <c r="A8" t="s">
        <v>11</v>
      </c>
      <c r="B8" s="1">
        <v>43565</v>
      </c>
      <c r="C8" s="1">
        <v>43599</v>
      </c>
      <c r="D8">
        <v>41</v>
      </c>
      <c r="E8">
        <v>0</v>
      </c>
    </row>
    <row r="9" spans="1:5" x14ac:dyDescent="0.25">
      <c r="A9" t="s">
        <v>12</v>
      </c>
      <c r="B9" s="1">
        <v>43602</v>
      </c>
      <c r="C9" s="1">
        <v>43606</v>
      </c>
      <c r="D9">
        <v>19</v>
      </c>
      <c r="E9">
        <v>0</v>
      </c>
    </row>
    <row r="10" spans="1:5" x14ac:dyDescent="0.25">
      <c r="D10" s="2">
        <f>SUM(D2:D9)</f>
        <v>70</v>
      </c>
      <c r="E10" s="2">
        <f>SUM(E2:E9)</f>
        <v>73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Verwaltung</vt:lpstr>
      <vt:lpstr>für mich</vt:lpstr>
    </vt:vector>
  </TitlesOfParts>
  <Company>Fraunhofer IME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Klein</dc:creator>
  <cp:lastModifiedBy>Michael Klein</cp:lastModifiedBy>
  <dcterms:created xsi:type="dcterms:W3CDTF">2019-05-20T13:31:48Z</dcterms:created>
  <dcterms:modified xsi:type="dcterms:W3CDTF">2019-05-21T13:04:25Z</dcterms:modified>
</cp:coreProperties>
</file>